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10" windowWidth="11340" windowHeight="66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<sst xmlns="http://schemas.openxmlformats.org/spreadsheetml/2006/main" count="256" uniqueCount="145">
  <si>
    <t>dział</t>
  </si>
  <si>
    <t>rozdział</t>
  </si>
  <si>
    <t>treść</t>
  </si>
  <si>
    <t xml:space="preserve">Wpływy z innych lokalnych opłat pobieranych przez jedn. sam. teryt. na podstawie odrębnych ustaw. </t>
  </si>
  <si>
    <t>020</t>
  </si>
  <si>
    <t>Leśnictwo</t>
  </si>
  <si>
    <t>02001</t>
  </si>
  <si>
    <t>Gospodarka leśna</t>
  </si>
  <si>
    <t>Dochody z najmu i dzierżawy składników majątkowych Skarbu Państwa, jedn. sam. tery. lub innych jednostek zaliczanych do sektora finansów publicznych oraz innych umów o podobnym charakterze</t>
  </si>
  <si>
    <t>Gospodarka mieszkaniowa</t>
  </si>
  <si>
    <t>Gospodarka gruntami i nieruchomościami</t>
  </si>
  <si>
    <t>Wpływy z opłat za zarząd , użytkowanie i użytkowanie wieczyste nieruchomości</t>
  </si>
  <si>
    <t>Odsetki od nieterminowych wpłat z tytułu podatków i opłat</t>
  </si>
  <si>
    <t>Administracja publiczna</t>
  </si>
  <si>
    <t>Urzędy wojewódzkie</t>
  </si>
  <si>
    <t>Urzędy naczelnych organów władzy państwowej kontroli i ochrony prawa oraz sądownictwa</t>
  </si>
  <si>
    <t>75601</t>
  </si>
  <si>
    <t>Wpływy z podatku dochod. od osób fizycznych</t>
  </si>
  <si>
    <t xml:space="preserve">Podatek od dział. gosp. osób fiz., opłacany w formie karty podatkowej 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</si>
  <si>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</si>
  <si>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</si>
  <si>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</si>
  <si>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</si>
  <si>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</si>
  <si>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</si>
  <si>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Wpływy z innych opłat stanowiących dochody jedn. sam. teryt. na podst. ustaw</t>
  </si>
  <si>
    <t>Wpływy z opłaty skarbowej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</si>
  <si>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</si>
  <si>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</si>
  <si>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</si>
  <si>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</si>
  <si>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Subwencje ogólne z budżetu państwa</t>
  </si>
  <si>
    <t>Pozostałe odsetki</t>
  </si>
  <si>
    <t>Oświata i wychowanie</t>
  </si>
  <si>
    <t>Szkoły podstawowe</t>
  </si>
  <si>
    <t>Dochody z najmu i dzierżawy składników majątkowych Skarbu Państwa, jedn. sam. teryt. lub innych jednostek zaliczanych do sektora finansów publicznych oraz innych umów o podobnym charakterze</t>
  </si>
  <si>
    <t>Ośrodki pomocy społecznej</t>
  </si>
  <si>
    <t>Usługi opiekuńcze i specjalist. usługi opiekuńcze</t>
  </si>
  <si>
    <t>Wpływy z usług</t>
  </si>
  <si>
    <t xml:space="preserve">Otrzymane spadki, zapisy i  darowizny w postaci pieniężnej </t>
  </si>
  <si>
    <t xml:space="preserve">Przedszkola  </t>
  </si>
  <si>
    <t>Kultura i ochrona dziedzictwa narodowego</t>
  </si>
  <si>
    <t>Pozostałe zadania w zakresie kultury</t>
  </si>
  <si>
    <t>Obiekty sportowe</t>
  </si>
  <si>
    <t>wpływy z opłaty targowej</t>
  </si>
  <si>
    <t>pozostałe odsetki</t>
  </si>
  <si>
    <t>Pomoc społeczna</t>
  </si>
  <si>
    <t>Dochody od osób prawnych,od osób fizycznych i od innych jednostek nie posiadających osobowości prawnej oraz wydatki zwiazane z ich poborem</t>
  </si>
  <si>
    <t xml:space="preserve">Dotacje celowe otrzymane z budżetu państwa na realizację zadań bieżących z zakresu administracji rządowej oraz innych zadań zleconych gminie </t>
  </si>
  <si>
    <t>Część wyrównawcza subwencji ogólnej dla gmin</t>
  </si>
  <si>
    <t>dochody j.s.t. związane z realizacją zadań z zakresu administarcji rzadowej oraz innych zadań zleconych ustawami .</t>
  </si>
  <si>
    <t>Urzędy naczelnych organów władzy państwowej kontroli i ochrony prawa</t>
  </si>
  <si>
    <t>pozostała działalność</t>
  </si>
  <si>
    <t>Wpływy z podatku rolnego, podatku leśnego, podatku od spadków i darowizn, podatku od czynności cywilnoprawnych,  oraz podatków i opłat lokalnych  od osób fizycznych</t>
  </si>
  <si>
    <t>Wpływy z podatku rolnego, podatku leśnego, podatku od czynności cywilnoprawnych, podatków i opłat lokalnych od osób prawnych i innych jednostek organizacyjnych</t>
  </si>
  <si>
    <t>Zasiłki i pomoc w naturze oraz składki na ubezpieczenia emerytalne i rentowe</t>
  </si>
  <si>
    <t>sprzedaż usług</t>
  </si>
  <si>
    <t>wpływy z usług</t>
  </si>
  <si>
    <t xml:space="preserve">pozostałe odsetki </t>
  </si>
  <si>
    <t>w tym dochody bieżące;</t>
  </si>
  <si>
    <t>składki na ubezpieczenia zdrowotne opłacane za osoby pobierające niektóre świadczenia z pomocy społecznej, niektóre świadczenia  rodzinne oraz za osoby uczestniczące w zajęciach w centrum integracji społecznej</t>
  </si>
  <si>
    <t>zasiłki stałe</t>
  </si>
  <si>
    <t>Wpływy ze sprzedaży składników majątkowych</t>
  </si>
  <si>
    <t xml:space="preserve">świadczenia rodzinne, świadczenia z funduszu alimentacyjnego oraz składki na ubezpieczenia emerytalne i rentowe z ubezpieczenia społecznego </t>
  </si>
  <si>
    <t>,- dotacji i środków na finansowanie wydatków na realizacje zadań finansowanych  z udziałem środków  o których mowa w art. 5 ust 1 pkt 2 i 3</t>
  </si>
  <si>
    <t xml:space="preserve">w tym;                                                                       </t>
  </si>
  <si>
    <t>Wpływy z opłat za wydanie zezwoleń na sprzedaż alkoholu</t>
  </si>
  <si>
    <t xml:space="preserve">dochody bieżące w tym; </t>
  </si>
  <si>
    <t>dochody majątkowe w tym ;</t>
  </si>
  <si>
    <t>dotacje celowe otrzymane z gminy na zadania bieżące realizowane na podstawie porozumień  ( umów) między j.s.t.</t>
  </si>
  <si>
    <t>paragraf</t>
  </si>
  <si>
    <t>0960</t>
  </si>
  <si>
    <t>0750</t>
  </si>
  <si>
    <t>0870</t>
  </si>
  <si>
    <t>0470</t>
  </si>
  <si>
    <t>0830</t>
  </si>
  <si>
    <t>0920</t>
  </si>
  <si>
    <t>2010</t>
  </si>
  <si>
    <t>2360</t>
  </si>
  <si>
    <t>0350</t>
  </si>
  <si>
    <t>0310</t>
  </si>
  <si>
    <t>0320</t>
  </si>
  <si>
    <t>0330</t>
  </si>
  <si>
    <t>0340</t>
  </si>
  <si>
    <t>0500</t>
  </si>
  <si>
    <t>0910</t>
  </si>
  <si>
    <t>0430</t>
  </si>
  <si>
    <t>0360</t>
  </si>
  <si>
    <t>0480</t>
  </si>
  <si>
    <t>0490</t>
  </si>
  <si>
    <t>0410</t>
  </si>
  <si>
    <t xml:space="preserve">Część oświatowa subwencji ogólnej dla jedn. sam. terytorialnego. </t>
  </si>
  <si>
    <t>2920</t>
  </si>
  <si>
    <t>2310</t>
  </si>
  <si>
    <t xml:space="preserve">Stołówki szkolne i przedszkolne </t>
  </si>
  <si>
    <t xml:space="preserve"> </t>
  </si>
  <si>
    <t>2030</t>
  </si>
  <si>
    <t>0690</t>
  </si>
  <si>
    <t>0010</t>
  </si>
  <si>
    <t>0020</t>
  </si>
  <si>
    <t xml:space="preserve">razem dochody ; </t>
  </si>
  <si>
    <t>zestawienie;</t>
  </si>
  <si>
    <t>Gospodarka komunalna i ochrona środowiska</t>
  </si>
  <si>
    <t>Oddziały przedszkolne w szkołąch podstawowych</t>
  </si>
  <si>
    <t>wpływy z różnych opłat</t>
  </si>
  <si>
    <t>Zespoły obsługi ekonomiczno-administracyjnej szkół</t>
  </si>
  <si>
    <t xml:space="preserve">wpływy i wydatki zwiazane z gromadzeniem środków z opłat i kar za korzystanie ze środowiska </t>
  </si>
  <si>
    <t>0970</t>
  </si>
  <si>
    <t>wpływy z różnych dochodów</t>
  </si>
  <si>
    <t>Rolnictwo i łowiectwo</t>
  </si>
  <si>
    <t>Infrastruktura wodociągowa i sanitacyjna wsi</t>
  </si>
  <si>
    <t>010</t>
  </si>
  <si>
    <t>01010</t>
  </si>
  <si>
    <t>dochody j.s.t. związane z realizacją zadań z zakresu administarcji rzadowej oraz innych zadań zleconych ustawami</t>
  </si>
  <si>
    <t xml:space="preserve">dochody j.s.t. związane z realizacją zadań z zakresu administarcji rzadowej oraz innych zadań zleconych ustawami </t>
  </si>
  <si>
    <t>Dotacje celowe otrzymane z budżetu państwa na realizację własnych zadań bieżących gmin ( związków gmin)</t>
  </si>
  <si>
    <t xml:space="preserve">Kultura fizyczna </t>
  </si>
  <si>
    <t>Urzędy gmin ( miast i miast na prawach powiatu)</t>
  </si>
  <si>
    <t>Gimnazja</t>
  </si>
  <si>
    <t>gospodarka odpadami</t>
  </si>
  <si>
    <t>Dotacje celowe otrzymane z budżetu państwa na realizację własnych zadań bieżących gmin  ( związków gmin)</t>
  </si>
  <si>
    <t>Dotacje celowe otrzymane z budżetu państwa na realizację własnych zadań bieżących gmin   ( związków gmin)</t>
  </si>
  <si>
    <t>wpłaty z tytułu odpłatnego nabycia prawa własności oraz prawa użytkowania wieczystego nieruchomości</t>
  </si>
  <si>
    <t>0770</t>
  </si>
  <si>
    <t>0760</t>
  </si>
  <si>
    <t>wpływy z tytułu przekształcenia prawa użytkowania wieczystego przysługującego osobom fizycznym w prawo własności</t>
  </si>
  <si>
    <t>Transport i łączność</t>
  </si>
  <si>
    <t xml:space="preserve">dochody bieżące: </t>
  </si>
  <si>
    <t xml:space="preserve">                         załącznik nr  1 do Uchwały Budżetowej Gminy Tymbark na 2014  rok                                                                                                Nr ../…/2013 Rady Gminy Tymbark z dnia ... grudnia 2013 roku. </t>
  </si>
  <si>
    <t>plan dochodów na 2014rok</t>
  </si>
  <si>
    <t>plan na 2014 rok</t>
  </si>
  <si>
    <t>drogi publiczne powiatowe</t>
  </si>
  <si>
    <t>6620</t>
  </si>
  <si>
    <t>dotacje celowe otrzymane z powiatu na inwestycje i zakupy inwestycyjne realizowane na podstwie porozumień ( umów) między jednostkami samorządu terytorialnego .</t>
  </si>
  <si>
    <t>6298</t>
  </si>
  <si>
    <r>
      <t xml:space="preserve">środki na dofinansowanie własnych inwestycji gmin   ( związków gmin), powiatów ( związków powiatów), samorządów województw,  pozyskane z innych źródeł                                                                                                   </t>
    </r>
    <r>
      <rPr>
        <i/>
        <sz val="9"/>
        <rFont val="Arial CE"/>
        <family val="2"/>
      </rPr>
      <t xml:space="preserve">
</t>
    </r>
  </si>
  <si>
    <t>w tym;</t>
  </si>
  <si>
    <r>
      <t>,- dotacji i środków na finansowanie wydatków na realizacje zadań finansowanych  z udziałem środków  o których mowa w art. 5 ust 1 pkt 2 i 3.   (</t>
    </r>
    <r>
      <rPr>
        <i/>
        <sz val="8"/>
        <rFont val="Arial CE"/>
        <family val="0"/>
      </rPr>
      <t>Modernizacja i rozbudowa sieci wodociągowej i kanalizacyjnej w Gminie Tymbark)</t>
    </r>
  </si>
  <si>
    <r>
      <t>,- dotacji i środków na finansowanie wydatków na realizacje zadań finansowanych  z udziałem środków  o których mowa w art. 5 ust 1 pkt 2 i 3.   (</t>
    </r>
    <r>
      <rPr>
        <i/>
        <sz val="8"/>
        <rFont val="Arial CE"/>
        <family val="0"/>
      </rPr>
      <t>Utworzenie zespołu rekreacyjno-wypoczynkowego wraz z zagospodarowaniem terenu wsi Tymbark)</t>
    </r>
  </si>
  <si>
    <r>
      <t>,- dotacji i środków na finansowanie wydatków na realizacje zadań finansowanych  z udziałem środków  o których mowa w art. 5 ust 1 pkt 2 i 3.   (</t>
    </r>
    <r>
      <rPr>
        <i/>
        <sz val="8"/>
        <rFont val="Arial CE"/>
        <family val="0"/>
      </rPr>
      <t>Plan gospodarki niskoemisyjnej )</t>
    </r>
  </si>
  <si>
    <t xml:space="preserve">Zadania w zakresie kultury fizycznej </t>
  </si>
  <si>
    <t xml:space="preserve">dochody majątkowe: </t>
  </si>
  <si>
    <r>
      <t>,- dotacji i środków na finansowanie wydatków na realizacje zadań finansowanych  z udziałem środków  o których mowa w art. 5 ust 1 pkt 2 i 3.   (</t>
    </r>
    <r>
      <rPr>
        <i/>
        <sz val="8"/>
        <rFont val="Arial CE"/>
        <family val="0"/>
      </rPr>
      <t>- budowa chodnika przy drodze powiatowej  Piekiełko-Tymbark w miejscowości Tymbark)</t>
    </r>
  </si>
  <si>
    <t xml:space="preserve">                                załącznik nr 2 do Uchwały Budżetowej Gminy Tymbark na 2014 rok                                                                                      </t>
  </si>
  <si>
    <t>Nr XXXIV/211/2013  Rady Gminy Tymbark z dnia  19 grudnia 2013 rok.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</si>
</sst>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i/>
      <sz val="10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8"/>
      <name val="Arial CE"/>
      <family val="0"/>
    </font>
    <font>
      <i/>
      <sz val="9"/>
      <name val="Arial CE"/>
      <family val="2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top"/>
    </xf>
    <xf numFmtId="3" fontId="2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3" fontId="0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3" fontId="2" fillId="0" borderId="14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3" fontId="1" fillId="0" borderId="14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3" fontId="2" fillId="0" borderId="17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3" fontId="0" fillId="0" borderId="0" xfId="0" applyNumberFormat="1" applyAlignment="1">
      <alignment/>
    </xf>
    <xf numFmtId="3" fontId="6" fillId="0" borderId="14" xfId="0" applyNumberFormat="1" applyFont="1" applyBorder="1" applyAlignment="1">
      <alignment/>
    </xf>
    <xf numFmtId="0" fontId="0" fillId="0" borderId="0" xfId="0" applyAlignment="1">
      <alignment wrapText="1"/>
    </xf>
    <xf numFmtId="0" fontId="1" fillId="33" borderId="14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3" fontId="7" fillId="0" borderId="15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3" fontId="7" fillId="0" borderId="14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/>
    </xf>
    <xf numFmtId="49" fontId="1" fillId="0" borderId="18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top"/>
    </xf>
    <xf numFmtId="0" fontId="0" fillId="0" borderId="0" xfId="0" applyFont="1" applyAlignment="1">
      <alignment/>
    </xf>
    <xf numFmtId="49" fontId="8" fillId="0" borderId="15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0" fillId="0" borderId="0" xfId="0" applyAlignment="1">
      <alignment vertical="center"/>
    </xf>
    <xf numFmtId="0" fontId="2" fillId="0" borderId="1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3" fontId="6" fillId="0" borderId="14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2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vertical="center"/>
    </xf>
    <xf numFmtId="0" fontId="1" fillId="33" borderId="12" xfId="0" applyFont="1" applyFill="1" applyBorder="1" applyAlignment="1">
      <alignment horizontal="center" vertical="top"/>
    </xf>
    <xf numFmtId="49" fontId="1" fillId="33" borderId="12" xfId="0" applyNumberFormat="1" applyFont="1" applyFill="1" applyBorder="1" applyAlignment="1">
      <alignment horizontal="center" vertical="top"/>
    </xf>
    <xf numFmtId="49" fontId="1" fillId="33" borderId="19" xfId="0" applyNumberFormat="1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3" fontId="2" fillId="0" borderId="15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3" fontId="1" fillId="0" borderId="15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" fillId="0" borderId="18" xfId="0" applyFont="1" applyBorder="1" applyAlignment="1">
      <alignment horizontal="center" vertical="top"/>
    </xf>
    <xf numFmtId="0" fontId="0" fillId="0" borderId="0" xfId="0" applyAlignment="1">
      <alignment horizontal="right" wrapText="1"/>
    </xf>
    <xf numFmtId="49" fontId="1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0" fillId="0" borderId="15" xfId="0" applyNumberFormat="1" applyFont="1" applyBorder="1" applyAlignment="1">
      <alignment vertical="center" wrapText="1"/>
    </xf>
    <xf numFmtId="49" fontId="2" fillId="0" borderId="19" xfId="0" applyNumberFormat="1" applyFont="1" applyBorder="1" applyAlignment="1">
      <alignment horizontal="left" wrapText="1"/>
    </xf>
    <xf numFmtId="0" fontId="0" fillId="0" borderId="14" xfId="0" applyFont="1" applyBorder="1" applyAlignment="1">
      <alignment/>
    </xf>
    <xf numFmtId="49" fontId="1" fillId="0" borderId="19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49" fontId="1" fillId="0" borderId="13" xfId="0" applyNumberFormat="1" applyFont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3" fontId="2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center" vertical="top"/>
    </xf>
    <xf numFmtId="3" fontId="1" fillId="0" borderId="14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3" fontId="6" fillId="0" borderId="15" xfId="0" applyNumberFormat="1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3" fontId="3" fillId="0" borderId="15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3" fontId="3" fillId="0" borderId="15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1" fillId="0" borderId="19" xfId="0" applyFont="1" applyBorder="1" applyAlignment="1">
      <alignment horizontal="left" vertical="center" wrapText="1"/>
    </xf>
    <xf numFmtId="3" fontId="11" fillId="0" borderId="15" xfId="0" applyNumberFormat="1" applyFont="1" applyBorder="1" applyAlignment="1">
      <alignment vertical="center" wrapText="1"/>
    </xf>
    <xf numFmtId="3" fontId="0" fillId="0" borderId="14" xfId="0" applyNumberFormat="1" applyBorder="1" applyAlignment="1">
      <alignment vertical="center" wrapText="1"/>
    </xf>
    <xf numFmtId="3" fontId="2" fillId="0" borderId="14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18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9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3" fontId="0" fillId="0" borderId="12" xfId="0" applyNumberFormat="1" applyFont="1" applyBorder="1" applyAlignment="1">
      <alignment vertical="center" wrapText="1"/>
    </xf>
    <xf numFmtId="3" fontId="0" fillId="0" borderId="15" xfId="0" applyNumberFormat="1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3" fontId="0" fillId="0" borderId="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328"/>
  <sheetViews>
    <sheetView tabSelected="1" workbookViewId="0" topLeftCell="B1">
      <selection activeCell="F2" sqref="F2:G2"/>
    </sheetView>
  </sheetViews>
  <sheetFormatPr defaultColWidth="9.00390625" defaultRowHeight="12.75"/>
  <cols>
    <col min="1" max="2" width="4.00390625" style="0" customWidth="1"/>
    <col min="3" max="3" width="6.625" style="0" customWidth="1"/>
    <col min="4" max="4" width="7.875" style="0" customWidth="1"/>
    <col min="5" max="5" width="8.125" style="38" customWidth="1"/>
    <col min="6" max="6" width="54.25390625" style="59" customWidth="1"/>
    <col min="7" max="7" width="15.625" style="18" customWidth="1"/>
    <col min="8" max="8" width="11.75390625" style="0" bestFit="1" customWidth="1"/>
  </cols>
  <sheetData>
    <row r="1" spans="3:8" ht="12.75">
      <c r="C1" s="130" t="s">
        <v>128</v>
      </c>
      <c r="D1" s="130"/>
      <c r="E1" s="130"/>
      <c r="F1" s="130"/>
      <c r="G1" s="130"/>
      <c r="H1" s="30"/>
    </row>
    <row r="2" spans="3:8" ht="14.25">
      <c r="C2" s="90"/>
      <c r="D2" s="90"/>
      <c r="E2" s="100"/>
      <c r="F2" s="161" t="s">
        <v>144</v>
      </c>
      <c r="G2" s="130"/>
      <c r="H2" s="30"/>
    </row>
    <row r="3" spans="3:11" ht="23.25" customHeight="1">
      <c r="C3" s="137" t="s">
        <v>129</v>
      </c>
      <c r="D3" s="137"/>
      <c r="E3" s="137"/>
      <c r="F3" s="137"/>
      <c r="G3" s="17"/>
      <c r="I3" s="127" t="s">
        <v>143</v>
      </c>
      <c r="J3" s="127"/>
      <c r="K3" s="127"/>
    </row>
    <row r="4" spans="3:11" ht="12.75">
      <c r="C4" s="144" t="s">
        <v>0</v>
      </c>
      <c r="D4" s="138" t="s">
        <v>1</v>
      </c>
      <c r="E4" s="146" t="s">
        <v>70</v>
      </c>
      <c r="F4" s="152" t="s">
        <v>2</v>
      </c>
      <c r="G4" s="142" t="s">
        <v>130</v>
      </c>
      <c r="I4" s="128" t="s">
        <v>144</v>
      </c>
      <c r="J4" s="129"/>
      <c r="K4" s="129"/>
    </row>
    <row r="5" spans="3:7" ht="12.75">
      <c r="C5" s="145"/>
      <c r="D5" s="139"/>
      <c r="E5" s="147"/>
      <c r="F5" s="153"/>
      <c r="G5" s="143"/>
    </row>
    <row r="6" spans="3:7" ht="15.75" customHeight="1">
      <c r="C6" s="158" t="s">
        <v>111</v>
      </c>
      <c r="D6" s="80"/>
      <c r="E6" s="84"/>
      <c r="F6" s="81" t="s">
        <v>109</v>
      </c>
      <c r="G6" s="82">
        <f>G7</f>
        <v>1486923</v>
      </c>
    </row>
    <row r="7" spans="3:7" s="23" customFormat="1" ht="15.75" customHeight="1">
      <c r="C7" s="159"/>
      <c r="D7" s="83" t="s">
        <v>112</v>
      </c>
      <c r="E7" s="84"/>
      <c r="F7" s="85" t="s">
        <v>110</v>
      </c>
      <c r="G7" s="86">
        <f>G8+G12</f>
        <v>1486923</v>
      </c>
    </row>
    <row r="8" spans="3:7" s="23" customFormat="1" ht="15.75" customHeight="1">
      <c r="C8" s="159"/>
      <c r="D8" s="91"/>
      <c r="E8" s="101"/>
      <c r="F8" s="34" t="s">
        <v>68</v>
      </c>
      <c r="G8" s="111">
        <f>G9</f>
        <v>1486923</v>
      </c>
    </row>
    <row r="9" spans="3:7" s="23" customFormat="1" ht="40.5" customHeight="1">
      <c r="C9" s="159"/>
      <c r="D9" s="91"/>
      <c r="E9" s="101" t="s">
        <v>134</v>
      </c>
      <c r="F9" s="112" t="s">
        <v>135</v>
      </c>
      <c r="G9" s="113">
        <f>G11</f>
        <v>1486923</v>
      </c>
    </row>
    <row r="10" spans="3:7" s="23" customFormat="1" ht="15.75" customHeight="1">
      <c r="C10" s="159"/>
      <c r="D10" s="91"/>
      <c r="E10" s="101"/>
      <c r="F10" s="114" t="s">
        <v>136</v>
      </c>
      <c r="G10" s="115"/>
    </row>
    <row r="11" spans="3:7" s="23" customFormat="1" ht="38.25" customHeight="1">
      <c r="C11" s="159"/>
      <c r="D11" s="91"/>
      <c r="E11" s="101"/>
      <c r="F11" s="116" t="s">
        <v>137</v>
      </c>
      <c r="G11" s="117">
        <v>1486923</v>
      </c>
    </row>
    <row r="12" spans="3:7" s="23" customFormat="1" ht="18" customHeight="1">
      <c r="C12" s="159"/>
      <c r="D12" s="91"/>
      <c r="E12" s="83"/>
      <c r="F12" s="34" t="s">
        <v>67</v>
      </c>
      <c r="G12" s="86">
        <f>G13</f>
        <v>0</v>
      </c>
    </row>
    <row r="13" spans="3:7" s="56" customFormat="1" ht="24.75" customHeight="1">
      <c r="C13" s="159"/>
      <c r="D13" s="87"/>
      <c r="E13" s="99" t="s">
        <v>107</v>
      </c>
      <c r="F13" s="92" t="s">
        <v>108</v>
      </c>
      <c r="G13" s="93"/>
    </row>
    <row r="14" spans="3:7" ht="15.75">
      <c r="C14" s="157" t="s">
        <v>4</v>
      </c>
      <c r="D14" s="13"/>
      <c r="E14" s="40"/>
      <c r="F14" s="60" t="s">
        <v>5</v>
      </c>
      <c r="G14" s="7">
        <f>G15</f>
        <v>46000</v>
      </c>
    </row>
    <row r="15" spans="3:7" ht="14.25">
      <c r="C15" s="135"/>
      <c r="D15" s="154" t="s">
        <v>6</v>
      </c>
      <c r="E15" s="41"/>
      <c r="F15" s="27" t="s">
        <v>7</v>
      </c>
      <c r="G15" s="8">
        <f>G16+G18</f>
        <v>46000</v>
      </c>
    </row>
    <row r="16" spans="3:7" ht="14.25">
      <c r="C16" s="135"/>
      <c r="D16" s="155"/>
      <c r="E16" s="37"/>
      <c r="F16" s="34" t="s">
        <v>67</v>
      </c>
      <c r="G16" s="33">
        <f>G17</f>
        <v>1000</v>
      </c>
    </row>
    <row r="17" spans="3:7" ht="48">
      <c r="C17" s="135"/>
      <c r="D17" s="156"/>
      <c r="E17" s="40" t="s">
        <v>72</v>
      </c>
      <c r="F17" s="61" t="s">
        <v>8</v>
      </c>
      <c r="G17" s="9">
        <v>1000</v>
      </c>
    </row>
    <row r="18" spans="3:7" ht="15.75" customHeight="1">
      <c r="C18" s="135"/>
      <c r="D18" s="156"/>
      <c r="E18" s="37"/>
      <c r="F18" s="34" t="s">
        <v>68</v>
      </c>
      <c r="G18" s="35">
        <f>G19</f>
        <v>45000</v>
      </c>
    </row>
    <row r="19" spans="3:7" ht="16.5" customHeight="1">
      <c r="C19" s="136"/>
      <c r="D19" s="148"/>
      <c r="E19" s="40" t="s">
        <v>73</v>
      </c>
      <c r="F19" s="36" t="s">
        <v>62</v>
      </c>
      <c r="G19" s="9">
        <v>45000</v>
      </c>
    </row>
    <row r="20" spans="3:8" ht="15.75" customHeight="1">
      <c r="C20" s="52">
        <v>600</v>
      </c>
      <c r="D20" s="70"/>
      <c r="E20" s="70"/>
      <c r="F20" s="54" t="s">
        <v>126</v>
      </c>
      <c r="G20" s="104">
        <f>G21</f>
        <v>583108</v>
      </c>
      <c r="H20" s="28"/>
    </row>
    <row r="21" spans="3:8" ht="15.75" customHeight="1">
      <c r="C21" s="98"/>
      <c r="D21" s="133">
        <v>60014</v>
      </c>
      <c r="E21" s="11"/>
      <c r="F21" s="96" t="s">
        <v>131</v>
      </c>
      <c r="G21" s="106">
        <f>G22</f>
        <v>583108</v>
      </c>
      <c r="H21" s="28"/>
    </row>
    <row r="22" spans="3:8" ht="15.75" customHeight="1">
      <c r="C22" s="98"/>
      <c r="D22" s="134"/>
      <c r="E22" s="105"/>
      <c r="F22" s="34" t="s">
        <v>68</v>
      </c>
      <c r="G22" s="107">
        <f>G23+G24</f>
        <v>583108</v>
      </c>
      <c r="H22" s="28"/>
    </row>
    <row r="23" spans="3:8" ht="42.75" customHeight="1">
      <c r="C23" s="4"/>
      <c r="D23" s="4"/>
      <c r="E23" s="103" t="s">
        <v>132</v>
      </c>
      <c r="F23" s="36" t="s">
        <v>133</v>
      </c>
      <c r="G23" s="9">
        <v>330000</v>
      </c>
      <c r="H23" s="28"/>
    </row>
    <row r="24" spans="3:8" ht="42.75" customHeight="1">
      <c r="C24" s="4"/>
      <c r="D24" s="4"/>
      <c r="E24" s="101" t="s">
        <v>134</v>
      </c>
      <c r="F24" s="112" t="s">
        <v>135</v>
      </c>
      <c r="G24" s="113">
        <f>G26</f>
        <v>253108</v>
      </c>
      <c r="H24" s="28"/>
    </row>
    <row r="25" spans="3:8" ht="19.5" customHeight="1">
      <c r="C25" s="4"/>
      <c r="D25" s="4"/>
      <c r="E25" s="101"/>
      <c r="F25" s="114" t="s">
        <v>136</v>
      </c>
      <c r="G25" s="115"/>
      <c r="H25" s="28"/>
    </row>
    <row r="26" spans="3:8" ht="49.5" customHeight="1">
      <c r="C26" s="4"/>
      <c r="D26" s="110"/>
      <c r="E26" s="101"/>
      <c r="F26" s="116" t="s">
        <v>142</v>
      </c>
      <c r="G26" s="117">
        <v>253108</v>
      </c>
      <c r="H26" s="28"/>
    </row>
    <row r="27" spans="3:7" ht="18" customHeight="1">
      <c r="C27" s="140">
        <v>700</v>
      </c>
      <c r="D27" s="2"/>
      <c r="E27" s="42"/>
      <c r="F27" s="62" t="s">
        <v>9</v>
      </c>
      <c r="G27" s="7">
        <f>G28</f>
        <v>283835</v>
      </c>
    </row>
    <row r="28" spans="3:7" ht="15" customHeight="1">
      <c r="C28" s="141"/>
      <c r="D28" s="133">
        <v>70005</v>
      </c>
      <c r="E28" s="41"/>
      <c r="F28" s="27" t="s">
        <v>10</v>
      </c>
      <c r="G28" s="8">
        <f>G29+G35</f>
        <v>283835</v>
      </c>
    </row>
    <row r="29" spans="3:7" ht="14.25">
      <c r="C29" s="141"/>
      <c r="D29" s="134"/>
      <c r="E29" s="37"/>
      <c r="F29" s="34" t="s">
        <v>67</v>
      </c>
      <c r="G29" s="35">
        <f>G30+G31+G32+G33+G34</f>
        <v>83835</v>
      </c>
    </row>
    <row r="30" spans="3:7" ht="25.5">
      <c r="C30" s="141"/>
      <c r="D30" s="141"/>
      <c r="E30" s="40" t="s">
        <v>74</v>
      </c>
      <c r="F30" s="36" t="s">
        <v>11</v>
      </c>
      <c r="G30" s="9">
        <v>35</v>
      </c>
    </row>
    <row r="31" spans="3:7" ht="48">
      <c r="C31" s="141"/>
      <c r="D31" s="141"/>
      <c r="E31" s="40" t="s">
        <v>72</v>
      </c>
      <c r="F31" s="61" t="s">
        <v>8</v>
      </c>
      <c r="G31" s="9">
        <v>67500</v>
      </c>
    </row>
    <row r="32" spans="3:7" ht="24">
      <c r="C32" s="141"/>
      <c r="D32" s="141"/>
      <c r="E32" s="40" t="s">
        <v>124</v>
      </c>
      <c r="F32" s="61" t="s">
        <v>125</v>
      </c>
      <c r="G32" s="9">
        <v>0</v>
      </c>
    </row>
    <row r="33" spans="3:7" ht="14.25">
      <c r="C33" s="141"/>
      <c r="D33" s="141"/>
      <c r="E33" s="40" t="s">
        <v>75</v>
      </c>
      <c r="F33" s="61" t="s">
        <v>56</v>
      </c>
      <c r="G33" s="9">
        <v>16200</v>
      </c>
    </row>
    <row r="34" spans="3:7" ht="14.25">
      <c r="C34" s="141"/>
      <c r="D34" s="141"/>
      <c r="E34" s="40" t="s">
        <v>76</v>
      </c>
      <c r="F34" s="36" t="s">
        <v>45</v>
      </c>
      <c r="G34" s="9">
        <v>100</v>
      </c>
    </row>
    <row r="35" spans="3:7" ht="14.25">
      <c r="C35" s="141"/>
      <c r="D35" s="141"/>
      <c r="E35" s="37"/>
      <c r="F35" s="34" t="s">
        <v>68</v>
      </c>
      <c r="G35" s="35">
        <f>G36</f>
        <v>200000</v>
      </c>
    </row>
    <row r="36" spans="3:7" ht="24">
      <c r="C36" s="141"/>
      <c r="D36" s="141"/>
      <c r="E36" s="40" t="s">
        <v>123</v>
      </c>
      <c r="F36" s="61" t="s">
        <v>122</v>
      </c>
      <c r="G36" s="9">
        <v>200000</v>
      </c>
    </row>
    <row r="37" spans="3:7" ht="15.75">
      <c r="C37" s="140">
        <v>750</v>
      </c>
      <c r="D37" s="2"/>
      <c r="E37" s="42"/>
      <c r="F37" s="62" t="s">
        <v>13</v>
      </c>
      <c r="G37" s="7">
        <f>G38+G42</f>
        <v>118747</v>
      </c>
    </row>
    <row r="38" spans="3:7" ht="14.25">
      <c r="C38" s="135"/>
      <c r="D38" s="133">
        <v>75011</v>
      </c>
      <c r="E38" s="41"/>
      <c r="F38" s="27" t="s">
        <v>14</v>
      </c>
      <c r="G38" s="8">
        <f>G40+G41</f>
        <v>47447</v>
      </c>
    </row>
    <row r="39" spans="3:7" ht="14.25">
      <c r="C39" s="135"/>
      <c r="D39" s="134"/>
      <c r="E39" s="37"/>
      <c r="F39" s="34" t="s">
        <v>67</v>
      </c>
      <c r="G39" s="35">
        <f>G40+G41</f>
        <v>47447</v>
      </c>
    </row>
    <row r="40" spans="3:7" ht="38.25">
      <c r="C40" s="135"/>
      <c r="D40" s="135"/>
      <c r="E40" s="40" t="s">
        <v>77</v>
      </c>
      <c r="F40" s="36" t="s">
        <v>48</v>
      </c>
      <c r="G40" s="9">
        <v>47444</v>
      </c>
    </row>
    <row r="41" spans="3:7" ht="25.5">
      <c r="C41" s="135"/>
      <c r="D41" s="136"/>
      <c r="E41" s="40" t="s">
        <v>78</v>
      </c>
      <c r="F41" s="36" t="s">
        <v>113</v>
      </c>
      <c r="G41" s="9">
        <v>3</v>
      </c>
    </row>
    <row r="42" spans="3:7" ht="14.25">
      <c r="C42" s="135"/>
      <c r="D42" s="131">
        <v>75023</v>
      </c>
      <c r="E42" s="41"/>
      <c r="F42" s="27" t="s">
        <v>117</v>
      </c>
      <c r="G42" s="51">
        <f>G43</f>
        <v>71300</v>
      </c>
    </row>
    <row r="43" spans="3:7" ht="18.75" customHeight="1">
      <c r="C43" s="135"/>
      <c r="D43" s="132"/>
      <c r="E43" s="37"/>
      <c r="F43" s="34" t="s">
        <v>67</v>
      </c>
      <c r="G43" s="35">
        <f>G44+G45+G46+G47</f>
        <v>71300</v>
      </c>
    </row>
    <row r="44" spans="3:7" ht="48">
      <c r="C44" s="135"/>
      <c r="D44" s="132"/>
      <c r="E44" s="40" t="s">
        <v>72</v>
      </c>
      <c r="F44" s="61" t="s">
        <v>8</v>
      </c>
      <c r="G44" s="26">
        <v>25600</v>
      </c>
    </row>
    <row r="45" spans="3:7" ht="14.25">
      <c r="C45" s="135"/>
      <c r="D45" s="132"/>
      <c r="E45" s="40" t="s">
        <v>75</v>
      </c>
      <c r="F45" s="36" t="s">
        <v>57</v>
      </c>
      <c r="G45" s="9">
        <v>5700</v>
      </c>
    </row>
    <row r="46" spans="3:7" ht="14.25">
      <c r="C46" s="135"/>
      <c r="D46" s="132"/>
      <c r="E46" s="40" t="s">
        <v>76</v>
      </c>
      <c r="F46" s="36" t="s">
        <v>32</v>
      </c>
      <c r="G46" s="9">
        <v>15000</v>
      </c>
    </row>
    <row r="47" spans="3:7" ht="14.25">
      <c r="C47" s="135"/>
      <c r="D47" s="109"/>
      <c r="E47" s="99" t="s">
        <v>107</v>
      </c>
      <c r="F47" s="92" t="s">
        <v>108</v>
      </c>
      <c r="G47" s="9">
        <v>25000</v>
      </c>
    </row>
    <row r="48" spans="3:7" ht="47.25">
      <c r="C48" s="140">
        <v>751</v>
      </c>
      <c r="D48" s="2"/>
      <c r="E48" s="42"/>
      <c r="F48" s="62" t="s">
        <v>15</v>
      </c>
      <c r="G48" s="7">
        <f>G49</f>
        <v>1040</v>
      </c>
    </row>
    <row r="49" spans="3:7" ht="28.5">
      <c r="C49" s="135"/>
      <c r="D49" s="131">
        <v>75101</v>
      </c>
      <c r="E49" s="41"/>
      <c r="F49" s="27" t="s">
        <v>51</v>
      </c>
      <c r="G49" s="8">
        <f>G51</f>
        <v>1040</v>
      </c>
    </row>
    <row r="50" spans="3:7" ht="14.25">
      <c r="C50" s="135"/>
      <c r="D50" s="132"/>
      <c r="E50" s="37"/>
      <c r="F50" s="34" t="s">
        <v>67</v>
      </c>
      <c r="G50" s="35">
        <f>G51</f>
        <v>1040</v>
      </c>
    </row>
    <row r="51" spans="3:7" ht="38.25">
      <c r="C51" s="136"/>
      <c r="D51" s="148"/>
      <c r="E51" s="40" t="s">
        <v>77</v>
      </c>
      <c r="F51" s="36" t="s">
        <v>48</v>
      </c>
      <c r="G51" s="9">
        <v>1040</v>
      </c>
    </row>
    <row r="52" spans="3:7" ht="63">
      <c r="C52" s="140">
        <v>756</v>
      </c>
      <c r="D52" s="2"/>
      <c r="E52" s="43"/>
      <c r="F52" s="94" t="s">
        <v>47</v>
      </c>
      <c r="G52" s="7">
        <f>G53+G56+G64+G74+G79</f>
        <v>6657107</v>
      </c>
    </row>
    <row r="53" spans="3:7" ht="14.25">
      <c r="C53" s="135"/>
      <c r="D53" s="154" t="s">
        <v>16</v>
      </c>
      <c r="E53" s="41"/>
      <c r="F53" s="27" t="s">
        <v>17</v>
      </c>
      <c r="G53" s="8">
        <f>G55</f>
        <v>200</v>
      </c>
    </row>
    <row r="54" spans="3:7" ht="14.25">
      <c r="C54" s="135"/>
      <c r="D54" s="155"/>
      <c r="E54" s="37"/>
      <c r="F54" s="34" t="s">
        <v>67</v>
      </c>
      <c r="G54" s="35">
        <f>G55</f>
        <v>200</v>
      </c>
    </row>
    <row r="55" spans="3:7" ht="25.5">
      <c r="C55" s="135"/>
      <c r="D55" s="156"/>
      <c r="E55" s="40" t="s">
        <v>79</v>
      </c>
      <c r="F55" s="36" t="s">
        <v>18</v>
      </c>
      <c r="G55" s="9">
        <v>200</v>
      </c>
    </row>
    <row r="56" spans="3:7" ht="42.75">
      <c r="C56" s="135"/>
      <c r="D56" s="131">
        <v>75615</v>
      </c>
      <c r="E56" s="41"/>
      <c r="F56" s="27" t="s">
        <v>54</v>
      </c>
      <c r="G56" s="10">
        <f>G58+G59+G60+G61+G62+G63</f>
        <v>2387110</v>
      </c>
    </row>
    <row r="57" spans="3:7" ht="14.25">
      <c r="C57" s="135"/>
      <c r="D57" s="132"/>
      <c r="E57" s="37"/>
      <c r="F57" s="34" t="s">
        <v>67</v>
      </c>
      <c r="G57" s="29">
        <f>G58+G59+G60+G61+G62+G63</f>
        <v>2387110</v>
      </c>
    </row>
    <row r="58" spans="3:7" ht="14.25">
      <c r="C58" s="135"/>
      <c r="D58" s="156"/>
      <c r="E58" s="40" t="s">
        <v>80</v>
      </c>
      <c r="F58" s="36" t="s">
        <v>19</v>
      </c>
      <c r="G58" s="9">
        <v>2352500</v>
      </c>
    </row>
    <row r="59" spans="3:7" ht="14.25">
      <c r="C59" s="135"/>
      <c r="D59" s="156"/>
      <c r="E59" s="40" t="s">
        <v>81</v>
      </c>
      <c r="F59" s="61" t="s">
        <v>20</v>
      </c>
      <c r="G59" s="9">
        <v>310</v>
      </c>
    </row>
    <row r="60" spans="3:7" ht="14.25">
      <c r="C60" s="135"/>
      <c r="D60" s="156"/>
      <c r="E60" s="40" t="s">
        <v>82</v>
      </c>
      <c r="F60" s="61" t="s">
        <v>21</v>
      </c>
      <c r="G60" s="9">
        <v>6600</v>
      </c>
    </row>
    <row r="61" spans="3:7" ht="14.25">
      <c r="C61" s="135"/>
      <c r="D61" s="156"/>
      <c r="E61" s="40" t="s">
        <v>83</v>
      </c>
      <c r="F61" s="61" t="s">
        <v>22</v>
      </c>
      <c r="G61" s="9">
        <v>27200</v>
      </c>
    </row>
    <row r="62" spans="3:7" ht="14.25">
      <c r="C62" s="135"/>
      <c r="D62" s="156"/>
      <c r="E62" s="40" t="s">
        <v>84</v>
      </c>
      <c r="F62" s="36" t="s">
        <v>23</v>
      </c>
      <c r="G62" s="9">
        <v>200</v>
      </c>
    </row>
    <row r="63" spans="3:7" ht="14.25">
      <c r="C63" s="135"/>
      <c r="D63" s="148"/>
      <c r="E63" s="40" t="s">
        <v>85</v>
      </c>
      <c r="F63" s="36" t="s">
        <v>12</v>
      </c>
      <c r="G63" s="9">
        <v>300</v>
      </c>
    </row>
    <row r="64" spans="3:7" ht="57">
      <c r="C64" s="135"/>
      <c r="D64" s="131">
        <v>75616</v>
      </c>
      <c r="E64" s="41"/>
      <c r="F64" s="27" t="s">
        <v>53</v>
      </c>
      <c r="G64" s="9">
        <f>G66+G67+G68+G69+G70+G71+G72+G73</f>
        <v>986200</v>
      </c>
    </row>
    <row r="65" spans="3:7" ht="14.25">
      <c r="C65" s="135"/>
      <c r="D65" s="132"/>
      <c r="E65" s="37"/>
      <c r="F65" s="34" t="s">
        <v>67</v>
      </c>
      <c r="G65" s="35">
        <f>G66+G67+G68+G69+G70+G71+G72+G73</f>
        <v>986200</v>
      </c>
    </row>
    <row r="66" spans="3:7" ht="14.25">
      <c r="C66" s="135"/>
      <c r="D66" s="156"/>
      <c r="E66" s="40" t="s">
        <v>80</v>
      </c>
      <c r="F66" s="36" t="s">
        <v>19</v>
      </c>
      <c r="G66" s="9">
        <v>454400</v>
      </c>
    </row>
    <row r="67" spans="3:7" ht="14.25">
      <c r="C67" s="135"/>
      <c r="D67" s="156"/>
      <c r="E67" s="40" t="s">
        <v>81</v>
      </c>
      <c r="F67" s="61" t="s">
        <v>20</v>
      </c>
      <c r="G67" s="9">
        <v>67500</v>
      </c>
    </row>
    <row r="68" spans="3:7" ht="14.25">
      <c r="C68" s="135"/>
      <c r="D68" s="156"/>
      <c r="E68" s="40" t="s">
        <v>82</v>
      </c>
      <c r="F68" s="61" t="s">
        <v>21</v>
      </c>
      <c r="G68" s="9">
        <v>26000</v>
      </c>
    </row>
    <row r="69" spans="3:7" ht="14.25">
      <c r="C69" s="135"/>
      <c r="D69" s="156"/>
      <c r="E69" s="40" t="s">
        <v>83</v>
      </c>
      <c r="F69" s="61" t="s">
        <v>22</v>
      </c>
      <c r="G69" s="9">
        <v>380000</v>
      </c>
    </row>
    <row r="70" spans="3:7" ht="14.25">
      <c r="C70" s="135"/>
      <c r="D70" s="156"/>
      <c r="E70" s="40" t="s">
        <v>87</v>
      </c>
      <c r="F70" s="61" t="s">
        <v>24</v>
      </c>
      <c r="G70" s="9">
        <v>3000</v>
      </c>
    </row>
    <row r="71" spans="3:7" ht="14.25">
      <c r="C71" s="135"/>
      <c r="D71" s="156"/>
      <c r="E71" s="40" t="s">
        <v>86</v>
      </c>
      <c r="F71" s="61" t="s">
        <v>44</v>
      </c>
      <c r="G71" s="9">
        <v>300</v>
      </c>
    </row>
    <row r="72" spans="3:7" ht="14.25">
      <c r="C72" s="135"/>
      <c r="D72" s="156"/>
      <c r="E72" s="40" t="s">
        <v>84</v>
      </c>
      <c r="F72" s="36" t="s">
        <v>23</v>
      </c>
      <c r="G72" s="9">
        <v>50000</v>
      </c>
    </row>
    <row r="73" spans="3:7" ht="14.25">
      <c r="C73" s="135"/>
      <c r="D73" s="148"/>
      <c r="E73" s="40" t="s">
        <v>85</v>
      </c>
      <c r="F73" s="36" t="s">
        <v>12</v>
      </c>
      <c r="G73" s="9">
        <v>5000</v>
      </c>
    </row>
    <row r="74" spans="3:7" ht="28.5">
      <c r="C74" s="135"/>
      <c r="D74" s="131">
        <v>75618</v>
      </c>
      <c r="E74" s="41"/>
      <c r="F74" s="27" t="s">
        <v>25</v>
      </c>
      <c r="G74" s="8">
        <f>G75</f>
        <v>83200</v>
      </c>
    </row>
    <row r="75" spans="3:7" ht="14.25">
      <c r="C75" s="135"/>
      <c r="D75" s="132"/>
      <c r="E75" s="37"/>
      <c r="F75" s="34" t="s">
        <v>67</v>
      </c>
      <c r="G75" s="35">
        <f>G76+G77+G78</f>
        <v>83200</v>
      </c>
    </row>
    <row r="76" spans="3:7" ht="14.25">
      <c r="C76" s="135"/>
      <c r="D76" s="132"/>
      <c r="E76" s="40" t="s">
        <v>88</v>
      </c>
      <c r="F76" s="36" t="s">
        <v>66</v>
      </c>
      <c r="G76" s="9">
        <v>70000</v>
      </c>
    </row>
    <row r="77" spans="3:7" ht="14.25">
      <c r="C77" s="135"/>
      <c r="D77" s="156"/>
      <c r="E77" s="40" t="s">
        <v>90</v>
      </c>
      <c r="F77" s="36" t="s">
        <v>26</v>
      </c>
      <c r="G77" s="9">
        <v>13000</v>
      </c>
    </row>
    <row r="78" spans="3:7" ht="25.5">
      <c r="C78" s="135"/>
      <c r="D78" s="156"/>
      <c r="E78" s="50" t="s">
        <v>89</v>
      </c>
      <c r="F78" s="36" t="s">
        <v>3</v>
      </c>
      <c r="G78" s="9">
        <v>200</v>
      </c>
    </row>
    <row r="79" spans="3:7" ht="28.5">
      <c r="C79" s="135"/>
      <c r="D79" s="131">
        <v>75621</v>
      </c>
      <c r="E79" s="41"/>
      <c r="F79" s="27" t="s">
        <v>27</v>
      </c>
      <c r="G79" s="8">
        <f>G80</f>
        <v>3200397</v>
      </c>
    </row>
    <row r="80" spans="3:7" ht="14.25">
      <c r="C80" s="135"/>
      <c r="D80" s="132"/>
      <c r="E80" s="37"/>
      <c r="F80" s="34" t="s">
        <v>67</v>
      </c>
      <c r="G80" s="29">
        <f>G81+G82</f>
        <v>3200397</v>
      </c>
    </row>
    <row r="81" spans="3:7" ht="14.25">
      <c r="C81" s="135"/>
      <c r="D81" s="156"/>
      <c r="E81" s="40" t="s">
        <v>98</v>
      </c>
      <c r="F81" s="36" t="s">
        <v>28</v>
      </c>
      <c r="G81" s="9">
        <v>3175397</v>
      </c>
    </row>
    <row r="82" spans="3:7" ht="14.25">
      <c r="C82" s="136"/>
      <c r="D82" s="148"/>
      <c r="E82" s="40" t="s">
        <v>99</v>
      </c>
      <c r="F82" s="36" t="s">
        <v>29</v>
      </c>
      <c r="G82" s="9">
        <v>25000</v>
      </c>
    </row>
    <row r="83" spans="3:7" ht="15.75">
      <c r="C83" s="140">
        <v>758</v>
      </c>
      <c r="D83" s="2"/>
      <c r="E83" s="42"/>
      <c r="F83" s="62" t="s">
        <v>30</v>
      </c>
      <c r="G83" s="7">
        <f>G84+G87</f>
        <v>8598584</v>
      </c>
    </row>
    <row r="84" spans="3:7" ht="28.5">
      <c r="C84" s="135"/>
      <c r="D84" s="131">
        <v>75801</v>
      </c>
      <c r="E84" s="41"/>
      <c r="F84" s="27" t="s">
        <v>91</v>
      </c>
      <c r="G84" s="8">
        <f>G86</f>
        <v>7711292</v>
      </c>
    </row>
    <row r="85" spans="3:7" ht="14.25">
      <c r="C85" s="135"/>
      <c r="D85" s="132"/>
      <c r="E85" s="37"/>
      <c r="F85" s="34" t="s">
        <v>67</v>
      </c>
      <c r="G85" s="29">
        <f>G86</f>
        <v>7711292</v>
      </c>
    </row>
    <row r="86" spans="3:7" ht="14.25">
      <c r="C86" s="135"/>
      <c r="D86" s="148"/>
      <c r="E86" s="40" t="s">
        <v>92</v>
      </c>
      <c r="F86" s="36" t="s">
        <v>31</v>
      </c>
      <c r="G86" s="9">
        <v>7711292</v>
      </c>
    </row>
    <row r="87" spans="3:7" ht="14.25">
      <c r="C87" s="135"/>
      <c r="D87" s="131">
        <v>75807</v>
      </c>
      <c r="E87" s="41"/>
      <c r="F87" s="27" t="s">
        <v>49</v>
      </c>
      <c r="G87" s="8">
        <f>G89</f>
        <v>887292</v>
      </c>
    </row>
    <row r="88" spans="3:7" ht="14.25">
      <c r="C88" s="135"/>
      <c r="D88" s="132"/>
      <c r="E88" s="37"/>
      <c r="F88" s="34" t="s">
        <v>67</v>
      </c>
      <c r="G88" s="29">
        <f>G89</f>
        <v>887292</v>
      </c>
    </row>
    <row r="89" spans="3:7" ht="14.25">
      <c r="C89" s="135"/>
      <c r="D89" s="148"/>
      <c r="E89" s="40" t="s">
        <v>92</v>
      </c>
      <c r="F89" s="36" t="s">
        <v>31</v>
      </c>
      <c r="G89" s="9">
        <v>887292</v>
      </c>
    </row>
    <row r="90" spans="3:7" ht="23.25" customHeight="1">
      <c r="C90" s="140">
        <v>801</v>
      </c>
      <c r="D90" s="2"/>
      <c r="E90" s="42"/>
      <c r="F90" s="62" t="s">
        <v>33</v>
      </c>
      <c r="G90" s="7">
        <f>G91+G95+G98+G105+G109+G112</f>
        <v>362670</v>
      </c>
    </row>
    <row r="91" spans="3:7" ht="15.75" customHeight="1">
      <c r="C91" s="135"/>
      <c r="D91" s="131">
        <v>80101</v>
      </c>
      <c r="E91" s="41"/>
      <c r="F91" s="27" t="s">
        <v>34</v>
      </c>
      <c r="G91" s="9">
        <f>G92</f>
        <v>19100</v>
      </c>
    </row>
    <row r="92" spans="3:7" ht="14.25">
      <c r="C92" s="135"/>
      <c r="D92" s="132"/>
      <c r="E92" s="37"/>
      <c r="F92" s="34" t="s">
        <v>67</v>
      </c>
      <c r="G92" s="29">
        <f>G93+G94</f>
        <v>19100</v>
      </c>
    </row>
    <row r="93" spans="3:7" ht="51">
      <c r="C93" s="135"/>
      <c r="D93" s="156"/>
      <c r="E93" s="40" t="s">
        <v>72</v>
      </c>
      <c r="F93" s="36" t="s">
        <v>35</v>
      </c>
      <c r="G93" s="9">
        <v>11900</v>
      </c>
    </row>
    <row r="94" spans="3:7" ht="14.25">
      <c r="C94" s="135"/>
      <c r="D94" s="6"/>
      <c r="E94" s="40" t="s">
        <v>76</v>
      </c>
      <c r="F94" s="36" t="s">
        <v>58</v>
      </c>
      <c r="G94" s="9">
        <v>7200</v>
      </c>
    </row>
    <row r="95" spans="3:7" s="23" customFormat="1" ht="14.25">
      <c r="C95" s="135"/>
      <c r="D95" s="72">
        <v>80103</v>
      </c>
      <c r="E95" s="39"/>
      <c r="F95" s="24" t="s">
        <v>103</v>
      </c>
      <c r="G95" s="73">
        <f>G96</f>
        <v>41230</v>
      </c>
    </row>
    <row r="96" spans="3:7" ht="14.25">
      <c r="C96" s="135"/>
      <c r="D96" s="6"/>
      <c r="E96" s="37"/>
      <c r="F96" s="34" t="s">
        <v>67</v>
      </c>
      <c r="G96" s="29">
        <f>G97</f>
        <v>41230</v>
      </c>
    </row>
    <row r="97" spans="3:7" ht="24">
      <c r="C97" s="135"/>
      <c r="D97" s="6"/>
      <c r="E97" s="40" t="s">
        <v>93</v>
      </c>
      <c r="F97" s="61" t="s">
        <v>69</v>
      </c>
      <c r="G97" s="9">
        <v>41230</v>
      </c>
    </row>
    <row r="98" spans="3:7" ht="15.75" customHeight="1">
      <c r="C98" s="135"/>
      <c r="D98" s="131">
        <v>80104</v>
      </c>
      <c r="E98" s="41"/>
      <c r="F98" s="27" t="s">
        <v>40</v>
      </c>
      <c r="G98" s="8">
        <f>G99</f>
        <v>152840</v>
      </c>
    </row>
    <row r="99" spans="3:7" ht="16.5" customHeight="1">
      <c r="C99" s="135"/>
      <c r="D99" s="132"/>
      <c r="E99" s="37"/>
      <c r="F99" s="34" t="s">
        <v>67</v>
      </c>
      <c r="G99" s="29">
        <f>G100+G101+G102+G104</f>
        <v>152840</v>
      </c>
    </row>
    <row r="100" spans="3:7" ht="48">
      <c r="C100" s="135"/>
      <c r="D100" s="156"/>
      <c r="E100" s="40" t="s">
        <v>72</v>
      </c>
      <c r="F100" s="61" t="s">
        <v>35</v>
      </c>
      <c r="G100" s="9">
        <v>1200</v>
      </c>
    </row>
    <row r="101" spans="3:7" ht="14.25">
      <c r="C101" s="135"/>
      <c r="D101" s="156"/>
      <c r="E101" s="40" t="s">
        <v>76</v>
      </c>
      <c r="F101" s="61" t="s">
        <v>58</v>
      </c>
      <c r="G101" s="9">
        <v>1500</v>
      </c>
    </row>
    <row r="102" spans="3:7" ht="14.25">
      <c r="C102" s="135"/>
      <c r="D102" s="156"/>
      <c r="E102" s="40" t="s">
        <v>97</v>
      </c>
      <c r="F102" s="61" t="s">
        <v>104</v>
      </c>
      <c r="G102" s="9">
        <v>35000</v>
      </c>
    </row>
    <row r="103" spans="3:7" ht="25.5">
      <c r="C103" s="135"/>
      <c r="D103" s="156"/>
      <c r="E103" s="40" t="s">
        <v>96</v>
      </c>
      <c r="F103" s="36" t="s">
        <v>120</v>
      </c>
      <c r="G103" s="29">
        <v>0</v>
      </c>
    </row>
    <row r="104" spans="3:7" ht="24">
      <c r="C104" s="135"/>
      <c r="D104" s="156"/>
      <c r="E104" s="47" t="s">
        <v>93</v>
      </c>
      <c r="F104" s="61" t="s">
        <v>69</v>
      </c>
      <c r="G104" s="9">
        <v>115140</v>
      </c>
    </row>
    <row r="105" spans="3:8" ht="14.25">
      <c r="C105" s="4"/>
      <c r="D105" s="89">
        <v>80110</v>
      </c>
      <c r="E105" s="47"/>
      <c r="F105" s="24" t="s">
        <v>118</v>
      </c>
      <c r="G105" s="22">
        <f>G106</f>
        <v>2500</v>
      </c>
      <c r="H105" s="88"/>
    </row>
    <row r="106" spans="3:7" ht="14.25">
      <c r="C106" s="4"/>
      <c r="D106" s="21"/>
      <c r="E106" s="37"/>
      <c r="F106" s="34" t="s">
        <v>67</v>
      </c>
      <c r="G106" s="29">
        <f>G107+G108</f>
        <v>2500</v>
      </c>
    </row>
    <row r="107" spans="3:7" ht="51">
      <c r="C107" s="4"/>
      <c r="D107" s="21"/>
      <c r="E107" s="40" t="s">
        <v>72</v>
      </c>
      <c r="F107" s="36" t="s">
        <v>35</v>
      </c>
      <c r="G107" s="9">
        <v>0</v>
      </c>
    </row>
    <row r="108" spans="3:7" ht="14.25">
      <c r="C108" s="4"/>
      <c r="D108" s="6"/>
      <c r="E108" s="40" t="s">
        <v>76</v>
      </c>
      <c r="F108" s="36" t="s">
        <v>32</v>
      </c>
      <c r="G108" s="9">
        <v>2500</v>
      </c>
    </row>
    <row r="109" spans="3:7" s="23" customFormat="1" ht="14.25">
      <c r="C109" s="68"/>
      <c r="D109" s="71">
        <v>80114</v>
      </c>
      <c r="E109" s="44"/>
      <c r="F109" s="24" t="s">
        <v>105</v>
      </c>
      <c r="G109" s="22">
        <f>G111</f>
        <v>500</v>
      </c>
    </row>
    <row r="110" spans="3:7" ht="14.25">
      <c r="C110" s="4"/>
      <c r="D110" s="19"/>
      <c r="E110" s="45"/>
      <c r="F110" s="34" t="s">
        <v>67</v>
      </c>
      <c r="G110" s="29">
        <f>G111</f>
        <v>500</v>
      </c>
    </row>
    <row r="111" spans="3:7" ht="14.25">
      <c r="C111" s="4"/>
      <c r="D111" s="14"/>
      <c r="E111" s="40" t="s">
        <v>76</v>
      </c>
      <c r="F111" s="36" t="s">
        <v>32</v>
      </c>
      <c r="G111" s="9">
        <v>500</v>
      </c>
    </row>
    <row r="112" spans="3:7" ht="14.25">
      <c r="C112" s="4"/>
      <c r="D112" s="5">
        <v>80148</v>
      </c>
      <c r="E112" s="44"/>
      <c r="F112" s="27" t="s">
        <v>94</v>
      </c>
      <c r="G112" s="8">
        <f>G114</f>
        <v>146500</v>
      </c>
    </row>
    <row r="113" spans="3:7" ht="14.25">
      <c r="C113" s="4"/>
      <c r="D113" s="19"/>
      <c r="E113" s="45"/>
      <c r="F113" s="34" t="s">
        <v>67</v>
      </c>
      <c r="G113" s="29">
        <f>G114</f>
        <v>146500</v>
      </c>
    </row>
    <row r="114" spans="3:7" ht="14.25">
      <c r="C114" s="4"/>
      <c r="D114" s="14"/>
      <c r="E114" s="40" t="s">
        <v>75</v>
      </c>
      <c r="F114" s="36" t="s">
        <v>38</v>
      </c>
      <c r="G114" s="9">
        <v>146500</v>
      </c>
    </row>
    <row r="115" spans="3:7" ht="15.75">
      <c r="C115" s="140">
        <v>852</v>
      </c>
      <c r="D115" s="2"/>
      <c r="E115" s="42"/>
      <c r="F115" s="62" t="s">
        <v>46</v>
      </c>
      <c r="G115" s="7">
        <f>G116+G120+G124+G127+G130+G134+G139</f>
        <v>2499965</v>
      </c>
    </row>
    <row r="116" spans="3:7" ht="42.75">
      <c r="C116" s="150"/>
      <c r="D116" s="11">
        <v>85212</v>
      </c>
      <c r="E116" s="47"/>
      <c r="F116" s="31" t="s">
        <v>63</v>
      </c>
      <c r="G116" s="8">
        <f>G117</f>
        <v>2313075</v>
      </c>
    </row>
    <row r="117" spans="3:7" ht="14.25">
      <c r="C117" s="150"/>
      <c r="D117" s="12"/>
      <c r="E117" s="37"/>
      <c r="F117" s="34" t="s">
        <v>67</v>
      </c>
      <c r="G117" s="29">
        <f>G118+G119</f>
        <v>2313075</v>
      </c>
    </row>
    <row r="118" spans="3:7" ht="38.25">
      <c r="C118" s="150"/>
      <c r="D118" s="12"/>
      <c r="E118" s="40" t="s">
        <v>78</v>
      </c>
      <c r="F118" s="36" t="s">
        <v>50</v>
      </c>
      <c r="G118" s="9">
        <v>7468</v>
      </c>
    </row>
    <row r="119" spans="3:7" ht="38.25">
      <c r="C119" s="150"/>
      <c r="D119" s="12"/>
      <c r="E119" s="40" t="s">
        <v>77</v>
      </c>
      <c r="F119" s="79" t="s">
        <v>48</v>
      </c>
      <c r="G119" s="26">
        <v>2305607</v>
      </c>
    </row>
    <row r="120" spans="3:7" ht="71.25">
      <c r="C120" s="150"/>
      <c r="D120" s="11">
        <v>85213</v>
      </c>
      <c r="E120" s="41"/>
      <c r="F120" s="27" t="s">
        <v>60</v>
      </c>
      <c r="G120" s="8">
        <f>G121</f>
        <v>10280</v>
      </c>
    </row>
    <row r="121" spans="3:7" ht="14.25">
      <c r="C121" s="150"/>
      <c r="D121" s="12"/>
      <c r="E121" s="37"/>
      <c r="F121" s="34" t="s">
        <v>67</v>
      </c>
      <c r="G121" s="29">
        <f>G122+G123</f>
        <v>10280</v>
      </c>
    </row>
    <row r="122" spans="3:7" ht="38.25">
      <c r="C122" s="150"/>
      <c r="D122" s="12"/>
      <c r="E122" s="40" t="s">
        <v>77</v>
      </c>
      <c r="F122" s="36" t="s">
        <v>48</v>
      </c>
      <c r="G122" s="9">
        <v>9116</v>
      </c>
    </row>
    <row r="123" spans="3:7" ht="25.5">
      <c r="C123" s="150"/>
      <c r="D123" s="15"/>
      <c r="E123" s="40" t="s">
        <v>96</v>
      </c>
      <c r="F123" s="36" t="s">
        <v>120</v>
      </c>
      <c r="G123" s="9">
        <v>1164</v>
      </c>
    </row>
    <row r="124" spans="3:7" ht="28.5">
      <c r="C124" s="151"/>
      <c r="D124" s="131">
        <v>85214</v>
      </c>
      <c r="E124" s="41"/>
      <c r="F124" s="27" t="s">
        <v>55</v>
      </c>
      <c r="G124" s="8">
        <f>G125</f>
        <v>14500</v>
      </c>
    </row>
    <row r="125" spans="3:7" ht="14.25">
      <c r="C125" s="151"/>
      <c r="D125" s="132"/>
      <c r="E125" s="37"/>
      <c r="F125" s="34" t="s">
        <v>59</v>
      </c>
      <c r="G125" s="29">
        <f>G126</f>
        <v>14500</v>
      </c>
    </row>
    <row r="126" spans="3:7" ht="25.5">
      <c r="C126" s="151"/>
      <c r="D126" s="6"/>
      <c r="E126" s="40" t="s">
        <v>96</v>
      </c>
      <c r="F126" s="36" t="s">
        <v>120</v>
      </c>
      <c r="G126" s="9">
        <v>14500</v>
      </c>
    </row>
    <row r="127" spans="3:7" ht="14.25">
      <c r="C127" s="151"/>
      <c r="D127" s="131">
        <v>85216</v>
      </c>
      <c r="E127" s="41"/>
      <c r="F127" s="27" t="s">
        <v>61</v>
      </c>
      <c r="G127" s="8">
        <f>G128</f>
        <v>13400</v>
      </c>
    </row>
    <row r="128" spans="3:7" ht="14.25">
      <c r="C128" s="151"/>
      <c r="D128" s="132"/>
      <c r="E128" s="37"/>
      <c r="F128" s="34" t="s">
        <v>67</v>
      </c>
      <c r="G128" s="29">
        <f>G129</f>
        <v>13400</v>
      </c>
    </row>
    <row r="129" spans="3:7" ht="25.5">
      <c r="C129" s="151"/>
      <c r="D129" s="6"/>
      <c r="E129" s="40" t="s">
        <v>96</v>
      </c>
      <c r="F129" s="36" t="s">
        <v>115</v>
      </c>
      <c r="G129" s="9">
        <v>13400</v>
      </c>
    </row>
    <row r="130" spans="3:7" ht="14.25">
      <c r="C130" s="151"/>
      <c r="D130" s="133">
        <v>85219</v>
      </c>
      <c r="E130" s="41"/>
      <c r="F130" s="27" t="s">
        <v>36</v>
      </c>
      <c r="G130" s="8">
        <f>G131</f>
        <v>49510</v>
      </c>
    </row>
    <row r="131" spans="3:7" ht="14.25">
      <c r="C131" s="151"/>
      <c r="D131" s="134"/>
      <c r="E131" s="37"/>
      <c r="F131" s="34" t="s">
        <v>67</v>
      </c>
      <c r="G131" s="29">
        <f>G132+G133</f>
        <v>49510</v>
      </c>
    </row>
    <row r="132" spans="3:7" ht="25.5">
      <c r="C132" s="151"/>
      <c r="D132" s="134"/>
      <c r="E132" s="40" t="s">
        <v>96</v>
      </c>
      <c r="F132" s="36" t="s">
        <v>121</v>
      </c>
      <c r="G132" s="9">
        <v>44510</v>
      </c>
    </row>
    <row r="133" spans="3:7" ht="14.25">
      <c r="C133" s="151"/>
      <c r="D133" s="134"/>
      <c r="E133" s="40" t="s">
        <v>76</v>
      </c>
      <c r="F133" s="36" t="s">
        <v>32</v>
      </c>
      <c r="G133" s="9">
        <v>5000</v>
      </c>
    </row>
    <row r="134" spans="3:7" ht="18" customHeight="1">
      <c r="C134" s="151"/>
      <c r="D134" s="131">
        <v>85228</v>
      </c>
      <c r="E134" s="41"/>
      <c r="F134" s="27" t="s">
        <v>37</v>
      </c>
      <c r="G134" s="8">
        <f>G135</f>
        <v>50466</v>
      </c>
    </row>
    <row r="135" spans="3:7" ht="18" customHeight="1">
      <c r="C135" s="151"/>
      <c r="D135" s="132"/>
      <c r="E135" s="37"/>
      <c r="F135" s="34" t="s">
        <v>59</v>
      </c>
      <c r="G135" s="29">
        <f>G136+G137+G138</f>
        <v>50466</v>
      </c>
    </row>
    <row r="136" spans="3:7" ht="14.25">
      <c r="C136" s="151"/>
      <c r="D136" s="132"/>
      <c r="E136" s="40" t="s">
        <v>75</v>
      </c>
      <c r="F136" s="36" t="s">
        <v>38</v>
      </c>
      <c r="G136" s="9">
        <v>488</v>
      </c>
    </row>
    <row r="137" spans="3:7" ht="38.25">
      <c r="C137" s="151"/>
      <c r="D137" s="132"/>
      <c r="E137" s="40" t="s">
        <v>77</v>
      </c>
      <c r="F137" s="36" t="s">
        <v>48</v>
      </c>
      <c r="G137" s="9">
        <v>49920</v>
      </c>
    </row>
    <row r="138" spans="3:7" ht="25.5">
      <c r="C138" s="151"/>
      <c r="D138" s="149"/>
      <c r="E138" s="40" t="s">
        <v>78</v>
      </c>
      <c r="F138" s="36" t="s">
        <v>114</v>
      </c>
      <c r="G138" s="9">
        <v>58</v>
      </c>
    </row>
    <row r="139" spans="3:7" ht="14.25">
      <c r="C139" s="151"/>
      <c r="D139" s="131">
        <v>85295</v>
      </c>
      <c r="E139" s="41"/>
      <c r="F139" s="27" t="s">
        <v>52</v>
      </c>
      <c r="G139" s="8">
        <f>G141</f>
        <v>48734</v>
      </c>
    </row>
    <row r="140" spans="3:7" ht="14.25">
      <c r="C140" s="151"/>
      <c r="D140" s="132"/>
      <c r="E140" s="37"/>
      <c r="F140" s="34" t="s">
        <v>59</v>
      </c>
      <c r="G140" s="29">
        <f>G141</f>
        <v>48734</v>
      </c>
    </row>
    <row r="141" spans="3:7" ht="25.5">
      <c r="C141" s="151"/>
      <c r="D141" s="149"/>
      <c r="E141" s="40" t="s">
        <v>96</v>
      </c>
      <c r="F141" s="36" t="s">
        <v>115</v>
      </c>
      <c r="G141" s="9">
        <v>48734</v>
      </c>
    </row>
    <row r="142" spans="3:7" s="53" customFormat="1" ht="15.75">
      <c r="C142" s="52">
        <v>900</v>
      </c>
      <c r="D142" s="70"/>
      <c r="E142" s="46"/>
      <c r="F142" s="54" t="s">
        <v>102</v>
      </c>
      <c r="G142" s="20">
        <f>G143+G146+G149</f>
        <v>300365</v>
      </c>
    </row>
    <row r="143" spans="3:7" s="56" customFormat="1" ht="14.25">
      <c r="C143" s="55"/>
      <c r="D143" s="97">
        <v>90002</v>
      </c>
      <c r="E143" s="41"/>
      <c r="F143" s="96" t="s">
        <v>119</v>
      </c>
      <c r="G143" s="26">
        <f>G144</f>
        <v>259000</v>
      </c>
    </row>
    <row r="144" spans="3:7" s="56" customFormat="1" ht="15">
      <c r="C144" s="55"/>
      <c r="D144" s="6"/>
      <c r="E144" s="57"/>
      <c r="F144" s="34" t="s">
        <v>67</v>
      </c>
      <c r="G144" s="29">
        <f>G145</f>
        <v>259000</v>
      </c>
    </row>
    <row r="145" spans="3:7" s="56" customFormat="1" ht="25.5">
      <c r="C145" s="55"/>
      <c r="D145" s="6"/>
      <c r="E145" s="48" t="s">
        <v>89</v>
      </c>
      <c r="F145" s="69" t="s">
        <v>3</v>
      </c>
      <c r="G145" s="26">
        <v>259000</v>
      </c>
    </row>
    <row r="146" spans="3:7" s="56" customFormat="1" ht="28.5">
      <c r="C146" s="55"/>
      <c r="D146" s="74">
        <v>90019</v>
      </c>
      <c r="E146" s="75"/>
      <c r="F146" s="76" t="s">
        <v>106</v>
      </c>
      <c r="G146" s="22">
        <f>G147</f>
        <v>10000</v>
      </c>
    </row>
    <row r="147" spans="3:7" s="56" customFormat="1" ht="15">
      <c r="C147" s="55"/>
      <c r="D147" s="77"/>
      <c r="E147" s="102"/>
      <c r="F147" s="78" t="s">
        <v>67</v>
      </c>
      <c r="G147" s="29">
        <f>G148</f>
        <v>10000</v>
      </c>
    </row>
    <row r="148" spans="3:7" s="56" customFormat="1" ht="14.25">
      <c r="C148" s="55"/>
      <c r="D148" s="6"/>
      <c r="E148" s="48" t="s">
        <v>97</v>
      </c>
      <c r="F148" s="95" t="s">
        <v>104</v>
      </c>
      <c r="G148" s="26">
        <v>10000</v>
      </c>
    </row>
    <row r="149" spans="3:7" s="56" customFormat="1" ht="18" customHeight="1">
      <c r="C149" s="55"/>
      <c r="D149" s="97">
        <v>90095</v>
      </c>
      <c r="F149" s="118" t="s">
        <v>52</v>
      </c>
      <c r="G149" s="108">
        <f>G150</f>
        <v>31365</v>
      </c>
    </row>
    <row r="150" spans="3:7" s="56" customFormat="1" ht="14.25">
      <c r="C150" s="55"/>
      <c r="D150" s="6"/>
      <c r="E150" s="47"/>
      <c r="F150" s="34" t="s">
        <v>68</v>
      </c>
      <c r="G150" s="119">
        <f>G151</f>
        <v>31365</v>
      </c>
    </row>
    <row r="151" spans="3:7" s="56" customFormat="1" ht="48">
      <c r="C151" s="55"/>
      <c r="D151" s="6"/>
      <c r="E151" s="91" t="s">
        <v>134</v>
      </c>
      <c r="F151" s="112" t="s">
        <v>135</v>
      </c>
      <c r="G151" s="113">
        <f>G153</f>
        <v>31365</v>
      </c>
    </row>
    <row r="152" spans="3:7" s="56" customFormat="1" ht="14.25">
      <c r="C152" s="55"/>
      <c r="D152" s="6"/>
      <c r="E152" s="91"/>
      <c r="F152" s="114" t="s">
        <v>136</v>
      </c>
      <c r="G152" s="115"/>
    </row>
    <row r="153" spans="3:7" s="56" customFormat="1" ht="36">
      <c r="C153" s="55"/>
      <c r="D153" s="6"/>
      <c r="E153" s="99"/>
      <c r="F153" s="116" t="s">
        <v>139</v>
      </c>
      <c r="G153" s="117">
        <v>31365</v>
      </c>
    </row>
    <row r="154" spans="3:7" ht="15.75">
      <c r="C154" s="140">
        <v>921</v>
      </c>
      <c r="D154" s="2"/>
      <c r="E154" s="42"/>
      <c r="F154" s="62" t="s">
        <v>41</v>
      </c>
      <c r="G154" s="7">
        <f>G155</f>
        <v>5000</v>
      </c>
    </row>
    <row r="155" spans="3:7" ht="14.25">
      <c r="C155" s="150"/>
      <c r="D155" s="131">
        <v>92105</v>
      </c>
      <c r="E155" s="41"/>
      <c r="F155" s="27" t="s">
        <v>42</v>
      </c>
      <c r="G155" s="8">
        <f>G157</f>
        <v>5000</v>
      </c>
    </row>
    <row r="156" spans="3:7" ht="14.25">
      <c r="C156" s="150"/>
      <c r="D156" s="132"/>
      <c r="E156" s="37"/>
      <c r="F156" s="34" t="s">
        <v>67</v>
      </c>
      <c r="G156" s="35">
        <f>G157</f>
        <v>5000</v>
      </c>
    </row>
    <row r="157" spans="3:7" ht="14.25">
      <c r="C157" s="150"/>
      <c r="D157" s="156"/>
      <c r="E157" s="40" t="s">
        <v>71</v>
      </c>
      <c r="F157" s="36" t="s">
        <v>39</v>
      </c>
      <c r="G157" s="9">
        <v>5000</v>
      </c>
    </row>
    <row r="158" spans="3:7" ht="15.75">
      <c r="C158" s="140">
        <v>926</v>
      </c>
      <c r="D158" s="3"/>
      <c r="E158" s="46"/>
      <c r="F158" s="62" t="s">
        <v>116</v>
      </c>
      <c r="G158" s="7">
        <f>G159+G163</f>
        <v>310600</v>
      </c>
    </row>
    <row r="159" spans="3:7" ht="14.25">
      <c r="C159" s="135"/>
      <c r="D159" s="162">
        <v>92601</v>
      </c>
      <c r="E159" s="47"/>
      <c r="F159" s="27" t="s">
        <v>43</v>
      </c>
      <c r="G159" s="8">
        <f>G160</f>
        <v>10600</v>
      </c>
    </row>
    <row r="160" spans="3:7" ht="14.25">
      <c r="C160" s="135"/>
      <c r="D160" s="162"/>
      <c r="E160" s="58"/>
      <c r="F160" s="34" t="s">
        <v>67</v>
      </c>
      <c r="G160" s="29">
        <f>G161+G162</f>
        <v>10600</v>
      </c>
    </row>
    <row r="161" spans="3:7" ht="48">
      <c r="C161" s="135"/>
      <c r="D161" s="162"/>
      <c r="E161" s="48" t="s">
        <v>72</v>
      </c>
      <c r="F161" s="61" t="s">
        <v>35</v>
      </c>
      <c r="G161" s="26">
        <v>10600</v>
      </c>
    </row>
    <row r="162" spans="3:7" ht="21.75" customHeight="1">
      <c r="C162" s="135"/>
      <c r="D162" s="162"/>
      <c r="E162" s="99" t="s">
        <v>107</v>
      </c>
      <c r="F162" s="92" t="s">
        <v>108</v>
      </c>
      <c r="G162" s="108">
        <v>0</v>
      </c>
    </row>
    <row r="163" spans="3:7" ht="21.75" customHeight="1">
      <c r="C163" s="4"/>
      <c r="D163" s="133">
        <v>92605</v>
      </c>
      <c r="E163" s="121"/>
      <c r="F163" s="27" t="s">
        <v>140</v>
      </c>
      <c r="G163" s="120">
        <f>G164</f>
        <v>300000</v>
      </c>
    </row>
    <row r="164" spans="3:7" ht="21.75" customHeight="1">
      <c r="C164" s="4"/>
      <c r="D164" s="134"/>
      <c r="E164" s="122"/>
      <c r="F164" s="34" t="s">
        <v>68</v>
      </c>
      <c r="G164" s="119">
        <f>G165</f>
        <v>300000</v>
      </c>
    </row>
    <row r="165" spans="3:7" ht="37.5" customHeight="1">
      <c r="C165" s="4"/>
      <c r="D165" s="134"/>
      <c r="E165" s="91" t="s">
        <v>134</v>
      </c>
      <c r="F165" s="112" t="s">
        <v>135</v>
      </c>
      <c r="G165" s="113">
        <f>G167</f>
        <v>300000</v>
      </c>
    </row>
    <row r="166" spans="3:7" ht="18" customHeight="1">
      <c r="C166" s="4"/>
      <c r="D166" s="134"/>
      <c r="E166" s="91"/>
      <c r="F166" s="114" t="s">
        <v>136</v>
      </c>
      <c r="G166" s="115"/>
    </row>
    <row r="167" spans="3:7" ht="47.25">
      <c r="C167" s="110"/>
      <c r="D167" s="160"/>
      <c r="E167" s="99"/>
      <c r="F167" s="123" t="s">
        <v>138</v>
      </c>
      <c r="G167" s="124">
        <v>300000</v>
      </c>
    </row>
    <row r="168" spans="3:7" ht="29.25" customHeight="1">
      <c r="C168" s="1"/>
      <c r="D168" s="1"/>
      <c r="E168" s="49"/>
      <c r="F168" s="27"/>
      <c r="G168" s="7">
        <f>G158+G154+G142+G115+G90+G83+G52+G48+G37+G27+G14+G6+G20</f>
        <v>21253944</v>
      </c>
    </row>
    <row r="169" spans="3:7" ht="50.25" customHeight="1">
      <c r="C169" s="1"/>
      <c r="D169" s="1"/>
      <c r="E169" s="49"/>
      <c r="F169" s="63" t="s">
        <v>101</v>
      </c>
      <c r="G169" s="25" t="s">
        <v>95</v>
      </c>
    </row>
    <row r="170" spans="6:7" ht="27.75" customHeight="1">
      <c r="F170" s="64" t="s">
        <v>141</v>
      </c>
      <c r="G170" s="67">
        <f>G150+G35+G22+G18+G8+G164</f>
        <v>2646396</v>
      </c>
    </row>
    <row r="171" spans="6:7" ht="14.25">
      <c r="F171" s="65" t="s">
        <v>65</v>
      </c>
      <c r="G171" s="67"/>
    </row>
    <row r="172" spans="6:7" ht="36">
      <c r="F172" s="32" t="s">
        <v>64</v>
      </c>
      <c r="G172" s="125">
        <f>G153+G26+G11+G167</f>
        <v>2071396</v>
      </c>
    </row>
    <row r="173" spans="6:7" ht="28.5" customHeight="1">
      <c r="F173" s="64" t="s">
        <v>127</v>
      </c>
      <c r="G173" s="67">
        <f>G160+G156+G147+G144+G140+G135+G131+G128+G125+G121+G117+G113+G110+G106+G99+G96+G92+G88+G85+G80+G75+G65+G57+G54+G50+G43+G39+G29+G16+G12</f>
        <v>18607548</v>
      </c>
    </row>
    <row r="174" spans="6:7" ht="30" customHeight="1">
      <c r="F174" s="66" t="s">
        <v>100</v>
      </c>
      <c r="G174" s="126">
        <f>G170+G173</f>
        <v>21253944</v>
      </c>
    </row>
    <row r="175" ht="14.25">
      <c r="G175" s="16"/>
    </row>
    <row r="176" spans="7:8" ht="14.25">
      <c r="G176" s="16"/>
      <c r="H176" s="28"/>
    </row>
    <row r="177" spans="7:8" ht="14.25">
      <c r="G177" s="16"/>
      <c r="H177" s="28"/>
    </row>
    <row r="178" spans="7:8" ht="14.25">
      <c r="G178" s="16"/>
      <c r="H178" s="28"/>
    </row>
    <row r="179" ht="14.25">
      <c r="G179" s="16"/>
    </row>
    <row r="180" ht="14.25">
      <c r="G180" s="16"/>
    </row>
    <row r="181" ht="14.25">
      <c r="G181" s="16"/>
    </row>
    <row r="182" ht="14.25">
      <c r="G182" s="16"/>
    </row>
    <row r="183" ht="14.25">
      <c r="G183" s="16"/>
    </row>
    <row r="184" ht="14.25">
      <c r="G184" s="16"/>
    </row>
    <row r="185" ht="14.25">
      <c r="G185" s="16"/>
    </row>
    <row r="186" ht="14.25">
      <c r="G186" s="16"/>
    </row>
    <row r="187" ht="14.25">
      <c r="G187" s="16"/>
    </row>
    <row r="188" ht="14.25">
      <c r="G188" s="16"/>
    </row>
    <row r="189" ht="14.25">
      <c r="G189" s="16"/>
    </row>
    <row r="190" ht="14.25">
      <c r="G190" s="16"/>
    </row>
    <row r="191" ht="14.25">
      <c r="G191" s="16"/>
    </row>
    <row r="192" ht="14.25">
      <c r="G192" s="16"/>
    </row>
    <row r="193" ht="14.25">
      <c r="G193" s="16"/>
    </row>
    <row r="194" ht="14.25">
      <c r="G194" s="16"/>
    </row>
    <row r="195" ht="14.25">
      <c r="G195" s="16"/>
    </row>
    <row r="196" ht="14.25">
      <c r="G196" s="16"/>
    </row>
    <row r="197" ht="14.25">
      <c r="G197" s="16"/>
    </row>
    <row r="198" ht="14.25">
      <c r="G198" s="16"/>
    </row>
    <row r="199" ht="14.25">
      <c r="G199" s="16"/>
    </row>
    <row r="200" ht="14.25">
      <c r="G200" s="16"/>
    </row>
    <row r="201" ht="14.25">
      <c r="G201" s="16"/>
    </row>
    <row r="202" ht="14.25">
      <c r="G202" s="16"/>
    </row>
    <row r="203" ht="14.25">
      <c r="G203" s="16"/>
    </row>
    <row r="204" ht="14.25">
      <c r="G204" s="16"/>
    </row>
    <row r="205" ht="14.25">
      <c r="G205" s="16"/>
    </row>
    <row r="206" ht="14.25">
      <c r="G206" s="16"/>
    </row>
    <row r="207" ht="14.25">
      <c r="G207" s="16"/>
    </row>
    <row r="208" ht="14.25">
      <c r="G208" s="16"/>
    </row>
    <row r="209" ht="14.25">
      <c r="G209" s="16"/>
    </row>
    <row r="210" ht="14.25">
      <c r="G210" s="16"/>
    </row>
    <row r="211" ht="14.25">
      <c r="G211" s="16"/>
    </row>
    <row r="212" ht="14.25">
      <c r="G212" s="16"/>
    </row>
    <row r="213" ht="14.25">
      <c r="G213" s="16"/>
    </row>
    <row r="214" ht="14.25">
      <c r="G214" s="16"/>
    </row>
    <row r="215" ht="14.25">
      <c r="G215" s="16"/>
    </row>
    <row r="216" ht="14.25">
      <c r="G216" s="16"/>
    </row>
    <row r="217" ht="14.25">
      <c r="G217" s="16"/>
    </row>
    <row r="218" ht="14.25">
      <c r="G218" s="16"/>
    </row>
    <row r="219" ht="14.25">
      <c r="G219" s="16"/>
    </row>
    <row r="220" ht="14.25">
      <c r="G220" s="16"/>
    </row>
    <row r="221" ht="14.25">
      <c r="G221" s="16"/>
    </row>
    <row r="222" ht="14.25">
      <c r="G222" s="16"/>
    </row>
    <row r="223" ht="14.25">
      <c r="G223" s="16"/>
    </row>
    <row r="224" ht="14.25">
      <c r="G224" s="16"/>
    </row>
    <row r="225" ht="14.25">
      <c r="G225" s="16"/>
    </row>
    <row r="226" ht="14.25">
      <c r="G226" s="16"/>
    </row>
    <row r="227" ht="14.25">
      <c r="G227" s="16"/>
    </row>
    <row r="228" ht="14.25">
      <c r="G228" s="16"/>
    </row>
    <row r="229" ht="14.25">
      <c r="G229" s="16"/>
    </row>
    <row r="230" ht="14.25">
      <c r="G230" s="16"/>
    </row>
    <row r="231" ht="14.25">
      <c r="G231" s="16"/>
    </row>
    <row r="232" ht="14.25">
      <c r="G232" s="16"/>
    </row>
    <row r="233" ht="14.25">
      <c r="G233" s="16"/>
    </row>
    <row r="234" ht="14.25">
      <c r="G234" s="16"/>
    </row>
    <row r="235" ht="14.25">
      <c r="G235" s="16"/>
    </row>
    <row r="236" ht="14.25">
      <c r="G236" s="16"/>
    </row>
    <row r="237" ht="14.25">
      <c r="G237" s="16"/>
    </row>
    <row r="238" ht="14.25">
      <c r="G238" s="16"/>
    </row>
    <row r="239" ht="14.25">
      <c r="G239" s="16"/>
    </row>
    <row r="240" ht="14.25">
      <c r="G240" s="16"/>
    </row>
    <row r="241" ht="14.25">
      <c r="G241" s="16"/>
    </row>
    <row r="242" ht="14.25">
      <c r="G242" s="16"/>
    </row>
    <row r="243" ht="14.25">
      <c r="G243" s="16"/>
    </row>
    <row r="244" ht="14.25">
      <c r="G244" s="16"/>
    </row>
    <row r="245" ht="14.25">
      <c r="G245" s="16"/>
    </row>
    <row r="246" ht="14.25">
      <c r="G246" s="16"/>
    </row>
    <row r="247" ht="14.25">
      <c r="G247" s="16"/>
    </row>
    <row r="248" ht="14.25">
      <c r="G248" s="16"/>
    </row>
    <row r="249" ht="14.25">
      <c r="G249" s="16"/>
    </row>
    <row r="250" ht="14.25">
      <c r="G250" s="16"/>
    </row>
    <row r="251" ht="14.25">
      <c r="G251" s="16"/>
    </row>
    <row r="252" ht="14.25">
      <c r="G252" s="16"/>
    </row>
    <row r="253" ht="14.25">
      <c r="G253" s="16"/>
    </row>
    <row r="254" ht="14.25">
      <c r="G254" s="16"/>
    </row>
    <row r="255" ht="14.25">
      <c r="G255" s="16"/>
    </row>
    <row r="256" ht="14.25">
      <c r="G256" s="16"/>
    </row>
    <row r="257" ht="14.25">
      <c r="G257" s="16"/>
    </row>
    <row r="258" ht="14.25">
      <c r="G258" s="16"/>
    </row>
    <row r="259" ht="14.25">
      <c r="G259" s="16"/>
    </row>
    <row r="260" ht="14.25">
      <c r="G260" s="16"/>
    </row>
    <row r="261" ht="14.25">
      <c r="G261" s="16"/>
    </row>
    <row r="262" ht="14.25">
      <c r="G262" s="16"/>
    </row>
    <row r="263" ht="14.25">
      <c r="G263" s="16"/>
    </row>
    <row r="264" ht="14.25">
      <c r="G264" s="16"/>
    </row>
    <row r="265" ht="14.25">
      <c r="G265" s="16"/>
    </row>
    <row r="266" ht="14.25">
      <c r="G266" s="16"/>
    </row>
    <row r="267" ht="14.25">
      <c r="G267" s="16"/>
    </row>
    <row r="268" ht="14.25">
      <c r="G268" s="16"/>
    </row>
    <row r="269" ht="14.25">
      <c r="G269" s="16"/>
    </row>
    <row r="270" ht="14.25">
      <c r="G270" s="16"/>
    </row>
    <row r="271" ht="14.25">
      <c r="G271" s="16"/>
    </row>
    <row r="272" ht="14.25">
      <c r="G272" s="16"/>
    </row>
    <row r="273" ht="14.25">
      <c r="G273" s="16"/>
    </row>
    <row r="274" ht="14.25">
      <c r="G274" s="16"/>
    </row>
    <row r="275" ht="14.25">
      <c r="G275" s="16"/>
    </row>
    <row r="276" ht="14.25">
      <c r="G276" s="16"/>
    </row>
    <row r="277" ht="14.25">
      <c r="G277" s="16"/>
    </row>
    <row r="278" ht="14.25">
      <c r="G278" s="16"/>
    </row>
    <row r="279" ht="14.25">
      <c r="G279" s="16"/>
    </row>
    <row r="280" ht="14.25">
      <c r="G280" s="16"/>
    </row>
    <row r="281" ht="14.25">
      <c r="G281" s="16"/>
    </row>
    <row r="282" ht="14.25">
      <c r="G282" s="16"/>
    </row>
    <row r="283" ht="14.25">
      <c r="G283" s="16"/>
    </row>
    <row r="284" ht="14.25">
      <c r="G284" s="16"/>
    </row>
    <row r="285" ht="14.25">
      <c r="G285" s="16"/>
    </row>
    <row r="286" ht="14.25">
      <c r="G286" s="16"/>
    </row>
    <row r="287" ht="14.25">
      <c r="G287" s="16"/>
    </row>
    <row r="288" ht="14.25">
      <c r="G288" s="16"/>
    </row>
    <row r="289" ht="14.25">
      <c r="G289" s="16"/>
    </row>
    <row r="290" ht="14.25">
      <c r="G290" s="16"/>
    </row>
    <row r="291" ht="14.25">
      <c r="G291" s="16"/>
    </row>
    <row r="292" ht="14.25">
      <c r="G292" s="16"/>
    </row>
    <row r="293" ht="14.25">
      <c r="G293" s="16"/>
    </row>
    <row r="294" ht="14.25">
      <c r="G294" s="16"/>
    </row>
    <row r="295" ht="14.25">
      <c r="G295" s="16"/>
    </row>
    <row r="296" ht="14.25">
      <c r="G296" s="16"/>
    </row>
    <row r="297" ht="14.25">
      <c r="G297" s="16"/>
    </row>
    <row r="298" ht="14.25">
      <c r="G298" s="16"/>
    </row>
    <row r="299" ht="14.25">
      <c r="G299" s="16"/>
    </row>
    <row r="300" ht="14.25">
      <c r="G300" s="16"/>
    </row>
    <row r="301" ht="14.25">
      <c r="G301" s="16"/>
    </row>
    <row r="302" ht="14.25">
      <c r="G302" s="16"/>
    </row>
    <row r="303" ht="14.25">
      <c r="G303" s="16"/>
    </row>
    <row r="304" ht="14.25">
      <c r="G304" s="16"/>
    </row>
    <row r="305" ht="14.25">
      <c r="G305" s="16"/>
    </row>
    <row r="306" ht="14.25">
      <c r="G306" s="16"/>
    </row>
    <row r="307" ht="14.25">
      <c r="G307" s="16"/>
    </row>
    <row r="308" ht="14.25">
      <c r="G308" s="16"/>
    </row>
    <row r="309" ht="14.25">
      <c r="G309" s="16"/>
    </row>
    <row r="310" ht="14.25">
      <c r="G310" s="16"/>
    </row>
    <row r="311" ht="14.25">
      <c r="G311" s="16"/>
    </row>
    <row r="312" ht="14.25">
      <c r="G312" s="16"/>
    </row>
    <row r="313" ht="14.25">
      <c r="G313" s="16"/>
    </row>
    <row r="314" ht="14.25">
      <c r="G314" s="16"/>
    </row>
    <row r="315" ht="14.25">
      <c r="G315" s="16"/>
    </row>
    <row r="316" ht="14.25">
      <c r="G316" s="16"/>
    </row>
    <row r="317" ht="14.25">
      <c r="G317" s="16"/>
    </row>
    <row r="318" ht="14.25">
      <c r="G318" s="16"/>
    </row>
    <row r="319" ht="14.25">
      <c r="G319" s="16"/>
    </row>
    <row r="320" ht="14.25">
      <c r="G320" s="16"/>
    </row>
    <row r="321" ht="14.25">
      <c r="G321" s="16"/>
    </row>
    <row r="322" ht="14.25">
      <c r="G322" s="16"/>
    </row>
    <row r="323" ht="14.25">
      <c r="G323" s="16"/>
    </row>
    <row r="324" ht="14.25">
      <c r="G324" s="16"/>
    </row>
    <row r="325" ht="14.25">
      <c r="G325" s="16"/>
    </row>
    <row r="326" ht="14.25">
      <c r="G326" s="16"/>
    </row>
    <row r="327" ht="14.25">
      <c r="G327" s="16"/>
    </row>
    <row r="328" ht="14.25">
      <c r="G328" s="16"/>
    </row>
  </sheetData>
  <sheetProtection/>
  <mergeCells count="44">
    <mergeCell ref="D64:D73"/>
    <mergeCell ref="D155:D157"/>
    <mergeCell ref="D139:D141"/>
    <mergeCell ref="D91:D93"/>
    <mergeCell ref="C48:C51"/>
    <mergeCell ref="C52:C82"/>
    <mergeCell ref="D53:D55"/>
    <mergeCell ref="D79:D82"/>
    <mergeCell ref="D163:D167"/>
    <mergeCell ref="F2:G2"/>
    <mergeCell ref="C158:C162"/>
    <mergeCell ref="C154:C157"/>
    <mergeCell ref="D98:D104"/>
    <mergeCell ref="D159:D162"/>
    <mergeCell ref="D134:D138"/>
    <mergeCell ref="C90:C104"/>
    <mergeCell ref="D127:D128"/>
    <mergeCell ref="C115:C141"/>
    <mergeCell ref="D124:D125"/>
    <mergeCell ref="F4:F5"/>
    <mergeCell ref="D49:D51"/>
    <mergeCell ref="D15:D19"/>
    <mergeCell ref="C27:C36"/>
    <mergeCell ref="C14:C19"/>
    <mergeCell ref="C4:C5"/>
    <mergeCell ref="E4:E5"/>
    <mergeCell ref="D130:D133"/>
    <mergeCell ref="C83:C89"/>
    <mergeCell ref="D84:D86"/>
    <mergeCell ref="D87:D89"/>
    <mergeCell ref="C6:C13"/>
    <mergeCell ref="D21:D22"/>
    <mergeCell ref="D74:D78"/>
    <mergeCell ref="D56:D63"/>
    <mergeCell ref="I3:K3"/>
    <mergeCell ref="I4:K4"/>
    <mergeCell ref="C1:G1"/>
    <mergeCell ref="D42:D46"/>
    <mergeCell ref="D38:D41"/>
    <mergeCell ref="C3:F3"/>
    <mergeCell ref="D4:D5"/>
    <mergeCell ref="C37:C47"/>
    <mergeCell ref="D28:D36"/>
    <mergeCell ref="G4:G5"/>
  </mergeCells>
  <printOptions/>
  <pageMargins left="0.03937007874015748" right="0.2362204724409449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Tymbark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DOWODY OSOBISTE</cp:lastModifiedBy>
  <cp:lastPrinted>2013-11-08T07:49:03Z</cp:lastPrinted>
  <dcterms:created xsi:type="dcterms:W3CDTF">2002-11-05T10:03:39Z</dcterms:created>
  <dcterms:modified xsi:type="dcterms:W3CDTF">2013-12-20T11:45:47Z</dcterms:modified>
  <cp:category/>
  <cp:version/>
  <cp:contentType/>
  <cp:contentStatus/>
</cp:coreProperties>
</file>